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<sst xmlns="http://schemas.openxmlformats.org/spreadsheetml/2006/main" count="354" uniqueCount="230">
  <si>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</si>
  <si>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</si>
  <si>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</si>
  <si>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</si>
  <si>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</si>
  <si>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</si>
  <si>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</si>
  <si>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</si>
  <si>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</si>
  <si>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</si>
  <si>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</si>
  <si>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</si>
  <si>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</si>
  <si>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</si>
  <si>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</si>
  <si>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</si>
  <si>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</si>
  <si>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</si>
  <si>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</si>
  <si>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</si>
  <si>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</si>
  <si>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</si>
  <si>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</si>
  <si>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</si>
  <si>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</si>
  <si>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</si>
  <si>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</si>
  <si>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</si>
  <si>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</si>
  <si>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</si>
  <si>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</si>
  <si>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</si>
  <si>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</si>
  <si>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</si>
  <si>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</si>
  <si>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</si>
  <si>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</si>
  <si>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</si>
  <si>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</si>
  <si>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</si>
  <si>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</si>
  <si>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</si>
  <si>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</si>
  <si>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</si>
  <si>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</si>
  <si>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</si>
  <si>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</si>
  <si>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</si>
  <si>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</si>
  <si>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</si>
  <si>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</si>
  <si>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</si>
  <si>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</si>
  <si>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</si>
  <si>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</si>
  <si>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</si>
  <si>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</si>
  <si>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</si>
  <si>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</si>
  <si>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</si>
  <si>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</si>
  <si>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</si>
  <si>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</si>
  <si>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</si>
  <si>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</si>
  <si>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</si>
  <si>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</si>
  <si>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</si>
  <si>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</si>
  <si>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</si>
  <si>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</si>
  <si>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</si>
  <si>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</si>
  <si>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</si>
  <si>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</si>
  <si>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</si>
  <si>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</si>
  <si>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</si>
  <si>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</si>
  <si>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</si>
  <si>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</si>
  <si>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</si>
  <si>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</si>
  <si>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</si>
  <si>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</si>
  <si>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</si>
  <si>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</si>
  <si>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</si>
  <si>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</si>
  <si>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</si>
  <si>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</si>
  <si>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</si>
  <si>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</si>
  <si>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</si>
  <si>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</si>
  <si>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</si>
  <si>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</si>
  <si>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</si>
  <si>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</si>
  <si>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</si>
  <si>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</si>
  <si>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</si>
  <si>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</si>
  <si>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</si>
  <si>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</si>
  <si>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</si>
  <si>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</si>
  <si>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</si>
  <si>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</si>
  <si>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</si>
  <si>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</si>
  <si>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</si>
  <si>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</si>
  <si>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</si>
  <si>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</si>
  <si>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</si>
  <si>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</si>
  <si>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</si>
  <si>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</si>
  <si>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</si>
  <si>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</si>
  <si>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</si>
  <si>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</si>
  <si>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</si>
  <si>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</si>
  <si>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</si>
  <si>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</si>
  <si>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</si>
  <si>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</si>
  <si>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</si>
  <si>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</si>
  <si>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</si>
  <si>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</si>
  <si>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</si>
  <si>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</si>
  <si>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</si>
  <si>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</si>
  <si>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</si>
  <si>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</si>
  <si>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</si>
  <si>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</si>
  <si>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</si>
  <si>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</si>
  <si>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</si>
  <si>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</si>
  <si>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</si>
  <si>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</si>
  <si>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</si>
  <si>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</si>
  <si>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</si>
  <si>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</si>
  <si>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</si>
  <si>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</si>
  <si>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</si>
  <si>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</si>
  <si>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</si>
  <si>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</si>
  <si>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</si>
  <si>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</si>
  <si>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</si>
  <si>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</si>
  <si>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</si>
  <si>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</si>
  <si>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</si>
  <si>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</si>
  <si>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</si>
  <si>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</si>
  <si>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</si>
  <si>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</si>
  <si>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</si>
  <si>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</si>
  <si>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</si>
  <si>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</si>
  <si>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</si>
  <si>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</si>
  <si>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</si>
  <si>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</si>
  <si>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</si>
  <si>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</si>
  <si>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</si>
  <si>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</si>
  <si>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</si>
  <si>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</si>
  <si>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</si>
  <si>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</si>
  <si>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</si>
  <si>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</si>
  <si>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</si>
  <si>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</si>
  <si>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</si>
  <si>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</si>
  <si>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</si>
  <si>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</si>
  <si>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</si>
  <si>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</si>
  <si>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</si>
  <si>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</si>
  <si>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</si>
  <si>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</si>
  <si>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</si>
  <si>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</si>
  <si>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</si>
  <si>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</si>
  <si>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</si>
  <si>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</si>
  <si>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56°07'07.4"</t>
  </si>
  <si>
    <t>125°16'27.6"</t>
  </si>
  <si>
    <t>NE, CL</t>
  </si>
  <si>
    <t>11-26-19</t>
  </si>
  <si>
    <t>Osilinka</t>
  </si>
  <si>
    <t>094 C03</t>
  </si>
  <si>
    <t>5.1km Thane Crk. @ edge of ct. blk.</t>
  </si>
  <si>
    <t>Gentle slopes</t>
  </si>
  <si>
    <t>Stream</t>
  </si>
  <si>
    <t>Ungulate, Lynx</t>
  </si>
  <si>
    <t>4WD</t>
  </si>
  <si>
    <t>Snowmobile</t>
  </si>
  <si>
    <t>Existing roads + Establish new trails</t>
  </si>
  <si>
    <t>Endemic - Existing</t>
  </si>
  <si>
    <t>Minor 2020/21</t>
  </si>
  <si>
    <t>Low - Moderate</t>
  </si>
  <si>
    <t>Ground survey</t>
  </si>
  <si>
    <t>Ground survey 2020</t>
  </si>
  <si>
    <t>1400m</t>
  </si>
  <si>
    <t>SxBl(Pl); SxBl; Bl</t>
  </si>
  <si>
    <t>10-30%</t>
  </si>
  <si>
    <t>E</t>
  </si>
  <si>
    <t>N/A</t>
  </si>
  <si>
    <t>FH208040007</t>
  </si>
  <si>
    <t>Poly 23 is a susceptible stand of larger diameter spruce mixed with balsam. A low to moderate incidence of IBS was noted throughout with a few code 1 &amp; code 3. It is recommended that this stand be monitored (ie. Ground survey 2020).   There has been recent harvesting in the area so access is good.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</si>
</sst>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7" borderId="0" xfId="0" applyFont="1" applyFill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workbookViewId="0">
      <selection activeCell="L17" sqref="L17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8.85546875" style="6" customWidth="1"/>
    <col min="8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2" t="s">
        <v>209</v>
      </c>
      <c r="B3" s="192" t="s">
        <v>210</v>
      </c>
      <c r="C3" s="180">
        <v>23</v>
      </c>
      <c r="D3" s="180">
        <v>41</v>
      </c>
      <c r="E3" s="180">
        <v>4100</v>
      </c>
      <c r="F3" s="191" t="s">
        <v>208</v>
      </c>
      <c r="G3" s="190" t="s">
        <v>205</v>
      </c>
      <c r="H3" s="190" t="s">
        <v>206</v>
      </c>
      <c r="I3" s="6" t="s">
        <v>198</v>
      </c>
      <c r="J3" s="192" t="s">
        <v>228</v>
      </c>
      <c r="K3" s="6" t="s">
        <v>199</v>
      </c>
      <c r="L3" s="190" t="s">
        <v>207</v>
      </c>
      <c r="M3" s="6" t="s">
        <v>200</v>
      </c>
      <c r="N3" s="6">
        <v>1</v>
      </c>
      <c r="O3" s="180">
        <v>0</v>
      </c>
      <c r="P3" s="181">
        <v>2</v>
      </c>
      <c r="Q3" s="182">
        <v>350</v>
      </c>
      <c r="R3" s="182">
        <v>450</v>
      </c>
      <c r="S3" s="188">
        <v>14</v>
      </c>
      <c r="T3" s="184"/>
      <c r="U3" s="184"/>
      <c r="V3" s="184"/>
      <c r="W3" s="184"/>
      <c r="X3" s="184"/>
      <c r="Y3" s="184"/>
      <c r="Z3" s="184">
        <v>6</v>
      </c>
      <c r="AA3" s="184"/>
      <c r="AB3" s="184"/>
      <c r="AC3" s="186">
        <v>11</v>
      </c>
      <c r="AD3" s="184"/>
      <c r="AE3" s="184"/>
      <c r="AF3" s="184"/>
      <c r="AG3" s="184"/>
      <c r="AH3" s="184"/>
      <c r="AI3" s="184"/>
      <c r="AJ3" s="184">
        <v>2</v>
      </c>
      <c r="AK3" s="184"/>
      <c r="AL3" s="184"/>
      <c r="AM3" s="186">
        <v>8</v>
      </c>
      <c r="AN3" s="184"/>
      <c r="AO3" s="184"/>
      <c r="AP3" s="184"/>
      <c r="AQ3" s="184"/>
      <c r="AR3" s="184"/>
      <c r="AS3" s="184"/>
      <c r="AT3" s="184">
        <v>2</v>
      </c>
      <c r="AU3" s="184"/>
      <c r="AV3" s="184"/>
      <c r="AW3" s="186">
        <v>4</v>
      </c>
      <c r="AX3" s="184"/>
      <c r="AY3" s="184"/>
      <c r="AZ3" s="184"/>
      <c r="BA3" s="184"/>
      <c r="BB3" s="184"/>
      <c r="BC3" s="184"/>
      <c r="BD3" s="184"/>
      <c r="BE3" s="184"/>
      <c r="BF3" s="184"/>
      <c r="BG3" s="186"/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>
        <v>1</v>
      </c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2</v>
      </c>
      <c r="DF3" s="184">
        <v>3</v>
      </c>
      <c r="DG3" s="184">
        <v>0</v>
      </c>
      <c r="DH3" s="184">
        <v>13</v>
      </c>
      <c r="DI3" s="184">
        <v>0</v>
      </c>
      <c r="DJ3" s="184">
        <v>0</v>
      </c>
      <c r="DK3" s="184">
        <v>2</v>
      </c>
      <c r="DL3" s="184">
        <v>2</v>
      </c>
      <c r="DM3" s="184">
        <v>5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38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10</v>
      </c>
      <c r="DZ3" s="6">
        <f t="shared" si="0"/>
        <v>0</v>
      </c>
      <c r="EA3" s="6">
        <f t="shared" si="0"/>
        <v>0</v>
      </c>
      <c r="EB3" s="6">
        <f>DR3+DS3+DT3+DU3+DV3+DW3+DX3</f>
        <v>38</v>
      </c>
      <c r="EC3" s="6">
        <f>DY3+DZ3+EA3+EB3</f>
        <v>48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480</v>
      </c>
      <c r="D8" s="6">
        <f>A8*D3</f>
        <v>19680</v>
      </c>
      <c r="I8" s="96" t="s">
        <v>52</v>
      </c>
      <c r="J8" s="6">
        <f>TOTALS!D20*D3</f>
        <v>15580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79.166666666666657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14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6</v>
      </c>
      <c r="AA203" s="29">
        <f t="shared" si="100"/>
        <v>0</v>
      </c>
      <c r="AB203" s="29">
        <f t="shared" si="100"/>
        <v>0</v>
      </c>
      <c r="AC203" s="44">
        <f t="shared" si="100"/>
        <v>11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0</v>
      </c>
      <c r="AM203" s="44">
        <f t="shared" si="101"/>
        <v>8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2</v>
      </c>
      <c r="AU203" s="29">
        <f t="shared" si="101"/>
        <v>0</v>
      </c>
      <c r="AV203" s="29">
        <f t="shared" si="101"/>
        <v>0</v>
      </c>
      <c r="AW203" s="44">
        <f t="shared" si="101"/>
        <v>4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38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10</v>
      </c>
      <c r="DZ203" s="29">
        <f t="shared" si="106"/>
        <v>0</v>
      </c>
      <c r="EA203" s="29">
        <f t="shared" si="106"/>
        <v>0</v>
      </c>
      <c r="EB203" s="29">
        <f t="shared" si="106"/>
        <v>38</v>
      </c>
      <c r="EC203" s="29">
        <f t="shared" si="106"/>
        <v>48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Osilinka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094 C03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23</v>
      </c>
      <c r="F8" s="45"/>
      <c r="H8" s="46" t="s">
        <v>77</v>
      </c>
      <c r="I8" s="45"/>
      <c r="J8" s="136" t="str">
        <f>ENTRY!L3</f>
        <v>NE, CL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11-26-19</v>
      </c>
      <c r="F10" s="45"/>
      <c r="H10" s="46" t="s">
        <v>81</v>
      </c>
      <c r="I10" s="46" t="s">
        <v>82</v>
      </c>
      <c r="J10" s="136" t="str">
        <f>ENTRY!G3</f>
        <v>56°07'07.4"</v>
      </c>
      <c r="K10" s="46" t="s">
        <v>83</v>
      </c>
      <c r="L10" s="136" t="str">
        <f>ENTRY!H3</f>
        <v>125°16'27.6"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41</v>
      </c>
      <c r="F11" s="45"/>
      <c r="H11" s="46" t="s">
        <v>85</v>
      </c>
      <c r="I11" s="45"/>
      <c r="J11" s="45"/>
      <c r="K11" s="136">
        <f>ENTRY!E3</f>
        <v>4100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38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380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79.166666666666657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10</v>
      </c>
      <c r="H31" s="83"/>
      <c r="I31" s="102">
        <f>ENTRY!DY203/ENTRY!DQ203*10</f>
        <v>100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10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38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79.166666666666657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14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11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2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8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4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38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13</v>
      </c>
      <c r="G10" s="79">
        <f>ENTRY!DJ3</f>
        <v>0</v>
      </c>
      <c r="H10" s="79">
        <f>ENTRY!DF3</f>
        <v>3</v>
      </c>
      <c r="I10" s="79">
        <f>ENTRY!DL3</f>
        <v>2</v>
      </c>
      <c r="J10" s="79">
        <f>ENTRY!DN3</f>
        <v>0</v>
      </c>
      <c r="K10" s="79">
        <f>ENTRY!DM3</f>
        <v>5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13</v>
      </c>
      <c r="G30" s="118">
        <f t="shared" si="0"/>
        <v>0</v>
      </c>
      <c r="H30" s="117">
        <f t="shared" si="0"/>
        <v>3</v>
      </c>
      <c r="I30" s="118">
        <f t="shared" si="0"/>
        <v>2</v>
      </c>
      <c r="J30" s="117">
        <f t="shared" si="0"/>
        <v>0</v>
      </c>
      <c r="K30" s="118">
        <f t="shared" si="0"/>
        <v>5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9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B43" sqref="B43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Osilinka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094 C03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23</v>
      </c>
      <c r="F8" s="127"/>
      <c r="G8" s="127"/>
      <c r="H8" s="50"/>
      <c r="I8" s="126" t="s">
        <v>169</v>
      </c>
      <c r="J8" s="127"/>
      <c r="K8" s="127"/>
      <c r="L8" s="134" t="str">
        <f>ENTRY!L3</f>
        <v>NE, CL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41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11-26-19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56°07'07.4"</v>
      </c>
      <c r="F11" s="133" t="s">
        <v>83</v>
      </c>
      <c r="G11" s="136" t="str">
        <f>ENTRY!H3</f>
        <v>125°16'27.6"</v>
      </c>
      <c r="H11" s="50"/>
      <c r="I11" s="129" t="s">
        <v>85</v>
      </c>
      <c r="J11" s="127"/>
      <c r="K11" s="127"/>
      <c r="L11" s="134">
        <f>ENTRY!E3</f>
        <v>4100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211</v>
      </c>
      <c r="F16" s="138"/>
      <c r="G16" s="138"/>
      <c r="H16" s="52" t="s">
        <v>174</v>
      </c>
      <c r="I16" s="50"/>
      <c r="J16" s="98" t="s">
        <v>224</v>
      </c>
      <c r="K16" s="50"/>
      <c r="L16" s="52" t="s">
        <v>175</v>
      </c>
      <c r="M16" s="138" t="s">
        <v>225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212</v>
      </c>
      <c r="F18" s="138"/>
      <c r="G18" s="138"/>
      <c r="H18" s="52" t="s">
        <v>177</v>
      </c>
      <c r="I18" s="50"/>
      <c r="J18" s="98" t="s">
        <v>213</v>
      </c>
      <c r="K18" s="138"/>
      <c r="L18" s="52" t="s">
        <v>178</v>
      </c>
      <c r="M18" s="138" t="s">
        <v>226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227</v>
      </c>
      <c r="G20" s="98"/>
      <c r="H20" s="52" t="s">
        <v>180</v>
      </c>
      <c r="I20" s="50"/>
      <c r="J20" s="98" t="s">
        <v>214</v>
      </c>
      <c r="K20" s="50"/>
      <c r="L20" s="52" t="s">
        <v>181</v>
      </c>
      <c r="M20" s="50"/>
      <c r="N20" s="138" t="s">
        <v>223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216</v>
      </c>
      <c r="F24" s="50"/>
      <c r="G24" s="50"/>
      <c r="H24" s="52" t="s">
        <v>184</v>
      </c>
      <c r="I24" s="50"/>
      <c r="J24" s="98" t="s">
        <v>215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217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218</v>
      </c>
      <c r="G30" s="50"/>
      <c r="H30" s="50"/>
      <c r="I30" s="52" t="s">
        <v>188</v>
      </c>
      <c r="J30" s="50"/>
      <c r="K30" s="50"/>
      <c r="L30" s="139" t="s">
        <v>220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137</v>
      </c>
      <c r="F32" s="50"/>
      <c r="G32" s="50"/>
      <c r="H32" s="50"/>
      <c r="I32" s="52" t="s">
        <v>190</v>
      </c>
      <c r="J32" s="50"/>
      <c r="K32" s="50"/>
      <c r="L32" s="98" t="s">
        <v>220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219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222</v>
      </c>
      <c r="F38" s="177"/>
      <c r="G38" s="131"/>
      <c r="H38" s="50"/>
      <c r="I38" s="156" t="s">
        <v>195</v>
      </c>
      <c r="J38" s="50"/>
      <c r="K38" s="50"/>
      <c r="L38" s="138" t="s">
        <v>221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3" t="s">
        <v>229</v>
      </c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5"/>
    </row>
    <row r="41" spans="1:15" x14ac:dyDescent="0.2">
      <c r="A41" s="76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5"/>
    </row>
    <row r="42" spans="1:15" x14ac:dyDescent="0.2">
      <c r="A42" s="76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2020-01-19T00:11:31Z</dcterms:modified>
</cp:coreProperties>
</file>